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\ИСПОЛНЕНИЕ БЮДЖЕТА 2019 ГОД\РЕШЕНИЕ\Решение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32" i="2" l="1"/>
  <c r="D32" i="2"/>
  <c r="E26" i="2" l="1"/>
  <c r="D26" i="2"/>
  <c r="E13" i="2"/>
  <c r="D13" i="2"/>
  <c r="E29" i="2" l="1"/>
  <c r="D29" i="2"/>
  <c r="F26" i="2" l="1"/>
  <c r="E39" i="2"/>
  <c r="D39" i="2"/>
  <c r="E36" i="2"/>
  <c r="D36" i="2"/>
  <c r="F38" i="2"/>
  <c r="F30" i="2"/>
  <c r="F27" i="2"/>
  <c r="F17" i="2"/>
  <c r="F13" i="2" l="1"/>
  <c r="F39" i="2"/>
  <c r="F37" i="2"/>
  <c r="F35" i="2"/>
  <c r="F31" i="2"/>
  <c r="F28" i="2"/>
  <c r="F25" i="2"/>
  <c r="F24" i="2"/>
  <c r="F23" i="2"/>
  <c r="F21" i="2"/>
  <c r="F19" i="2"/>
  <c r="F18" i="2"/>
  <c r="F16" i="2"/>
  <c r="F15" i="2"/>
  <c r="F14" i="2"/>
  <c r="E34" i="2"/>
  <c r="E41" i="2" s="1"/>
  <c r="D34" i="2"/>
  <c r="D41" i="2" s="1"/>
  <c r="F41" i="2" s="1"/>
  <c r="E22" i="2"/>
  <c r="D22" i="2"/>
  <c r="E20" i="2"/>
  <c r="D20" i="2"/>
  <c r="F36" i="2" l="1"/>
  <c r="F34" i="2"/>
  <c r="F29" i="2"/>
  <c r="F22" i="2"/>
  <c r="F20" i="2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<sst xmlns="http://schemas.openxmlformats.org/spreadsheetml/2006/main" count="42" uniqueCount="42">
  <si>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</si>
  <si>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</si>
  <si>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</si>
  <si>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</si>
  <si>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</si>
  <si>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</si>
  <si>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</si>
  <si>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</si>
  <si>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</si>
  <si>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</si>
  <si>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</si>
  <si>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</si>
  <si>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</si>
  <si>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</si>
  <si>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</si>
  <si>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</si>
  <si>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</si>
  <si>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</si>
  <si>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</si>
  <si>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</si>
  <si>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</si>
  <si>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</si>
  <si>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</si>
  <si>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</si>
  <si>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</si>
  <si>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</si>
  <si>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</si>
  <si>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</si>
  <si>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</si>
  <si>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</si>
  <si>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</si>
  <si>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</si>
  <si>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</si>
  <si>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</si>
  <si>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</si>
  <si>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</si>
  <si>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</si>
  <si>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</si>
  <si>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2019 год по разделам и подразделам классификации расходов бюджетов</t>
  </si>
  <si>
    <t>Охрана окружающей среды</t>
  </si>
  <si>
    <t>Другие вопросы в области охраны окружающей среды</t>
  </si>
  <si>
    <t xml:space="preserve"> от 10 ноября 2020 года  № 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</si>
</sst>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K11" sqref="K11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3" t="s">
        <v>34</v>
      </c>
      <c r="E1" s="33"/>
      <c r="F1" s="33"/>
    </row>
    <row r="2" spans="1:6" s="7" customFormat="1" ht="15.75" x14ac:dyDescent="0.25">
      <c r="B2" s="6"/>
      <c r="C2" s="6"/>
      <c r="D2" s="33" t="s">
        <v>24</v>
      </c>
      <c r="E2" s="33"/>
      <c r="F2" s="33"/>
    </row>
    <row r="3" spans="1:6" s="7" customFormat="1" ht="15.75" x14ac:dyDescent="0.25">
      <c r="B3" s="6"/>
      <c r="C3" s="6"/>
      <c r="D3" s="33" t="s">
        <v>25</v>
      </c>
      <c r="E3" s="33"/>
      <c r="F3" s="33"/>
    </row>
    <row r="4" spans="1:6" s="7" customFormat="1" ht="15.75" x14ac:dyDescent="0.25">
      <c r="B4" s="6"/>
      <c r="C4" s="6"/>
      <c r="D4" s="33" t="s">
        <v>41</v>
      </c>
      <c r="E4" s="33"/>
      <c r="F4" s="33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2" t="s">
        <v>29</v>
      </c>
      <c r="B7" s="32"/>
      <c r="C7" s="32"/>
      <c r="D7" s="32"/>
      <c r="E7" s="32"/>
      <c r="F7" s="32"/>
    </row>
    <row r="8" spans="1:6" s="7" customFormat="1" ht="35.25" customHeight="1" x14ac:dyDescent="0.25">
      <c r="A8" s="31" t="s">
        <v>38</v>
      </c>
      <c r="B8" s="31"/>
      <c r="C8" s="31"/>
      <c r="D8" s="31"/>
      <c r="E8" s="31"/>
      <c r="F8" s="31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D14+D15+D16+D18+D19+D17</f>
        <v>12581743.279999999</v>
      </c>
      <c r="E13" s="24">
        <f>E14+E15+E16+E18+E19+E17</f>
        <v>12481743.279999999</v>
      </c>
      <c r="F13" s="2">
        <f>E13/D13*100</f>
        <v>99.205197580537501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2034120.94</v>
      </c>
      <c r="E14" s="22">
        <v>2034120.94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8810686.3200000003</v>
      </c>
      <c r="E16" s="22">
        <v>8810686.3200000003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1500</v>
      </c>
      <c r="E17" s="22">
        <v>1500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1625436.02</v>
      </c>
      <c r="E19" s="22">
        <v>1625436.02</v>
      </c>
      <c r="F19" s="3">
        <f t="shared" si="0"/>
        <v>100</v>
      </c>
    </row>
    <row r="20" spans="1:6" ht="15.75" x14ac:dyDescent="0.2">
      <c r="A20" s="9" t="s">
        <v>13</v>
      </c>
      <c r="B20" s="10">
        <v>2</v>
      </c>
      <c r="C20" s="10">
        <v>0</v>
      </c>
      <c r="D20" s="24">
        <f>D21</f>
        <v>890396.13</v>
      </c>
      <c r="E20" s="24">
        <f>E21</f>
        <v>890396.13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890396.13</v>
      </c>
      <c r="E21" s="22">
        <v>890396.13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4">
        <f>D23+D24+D25</f>
        <v>80400</v>
      </c>
      <c r="E22" s="24">
        <f>E23+E24+E25</f>
        <v>80400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14800</v>
      </c>
      <c r="E23" s="22">
        <v>14800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16300</v>
      </c>
      <c r="E24" s="22">
        <v>16300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49300</v>
      </c>
      <c r="E25" s="22">
        <v>49300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4">
        <f>D28+D27</f>
        <v>2591918.44</v>
      </c>
      <c r="E26" s="24">
        <f>E28+E27</f>
        <v>457350.09</v>
      </c>
      <c r="F26" s="2">
        <f>E26/D26*100</f>
        <v>17.645234623972197</v>
      </c>
    </row>
    <row r="27" spans="1:6" ht="15.75" x14ac:dyDescent="0.2">
      <c r="A27" s="11" t="s">
        <v>36</v>
      </c>
      <c r="B27" s="12">
        <v>4</v>
      </c>
      <c r="C27" s="12">
        <v>9</v>
      </c>
      <c r="D27" s="22">
        <v>2134568.35</v>
      </c>
      <c r="E27" s="22">
        <v>0</v>
      </c>
      <c r="F27" s="3">
        <f t="shared" ref="F27:F39" si="2">E27/D27*100</f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457350.09</v>
      </c>
      <c r="E28" s="22">
        <v>457350.09</v>
      </c>
      <c r="F28" s="3">
        <f t="shared" si="2"/>
        <v>100</v>
      </c>
    </row>
    <row r="29" spans="1:6" ht="15.75" x14ac:dyDescent="0.2">
      <c r="A29" s="9" t="s">
        <v>5</v>
      </c>
      <c r="B29" s="10">
        <v>5</v>
      </c>
      <c r="C29" s="10">
        <v>0</v>
      </c>
      <c r="D29" s="24">
        <f>D31+D30</f>
        <v>2228788.9299999997</v>
      </c>
      <c r="E29" s="24">
        <f>E31+E30</f>
        <v>2228788.9299999997</v>
      </c>
      <c r="F29" s="2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99171.839999999997</v>
      </c>
      <c r="E30" s="22">
        <v>99171.839999999997</v>
      </c>
      <c r="F30" s="3">
        <f t="shared" si="2"/>
        <v>100</v>
      </c>
    </row>
    <row r="31" spans="1:6" ht="15.75" x14ac:dyDescent="0.2">
      <c r="A31" s="11" t="s">
        <v>3</v>
      </c>
      <c r="B31" s="12">
        <v>5</v>
      </c>
      <c r="C31" s="12">
        <v>3</v>
      </c>
      <c r="D31" s="22">
        <v>2129617.09</v>
      </c>
      <c r="E31" s="22">
        <v>2129617.09</v>
      </c>
      <c r="F31" s="3">
        <f t="shared" si="2"/>
        <v>100</v>
      </c>
    </row>
    <row r="32" spans="1:6" ht="15.75" x14ac:dyDescent="0.2">
      <c r="A32" s="26" t="s">
        <v>39</v>
      </c>
      <c r="B32" s="10">
        <v>6</v>
      </c>
      <c r="C32" s="10">
        <v>0</v>
      </c>
      <c r="D32" s="27">
        <f>D33</f>
        <v>101185</v>
      </c>
      <c r="E32" s="27">
        <f>E33</f>
        <v>101185</v>
      </c>
      <c r="F32" s="2">
        <v>100</v>
      </c>
    </row>
    <row r="33" spans="1:6" ht="31.5" x14ac:dyDescent="0.2">
      <c r="A33" s="28" t="s">
        <v>40</v>
      </c>
      <c r="B33" s="12">
        <v>6</v>
      </c>
      <c r="C33" s="12">
        <v>5</v>
      </c>
      <c r="D33" s="29">
        <v>101185</v>
      </c>
      <c r="E33" s="29">
        <v>101185</v>
      </c>
      <c r="F33" s="3">
        <v>100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3878591.29</v>
      </c>
      <c r="E34" s="24">
        <f>E35</f>
        <v>3878591.29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3878591.29</v>
      </c>
      <c r="E35" s="22">
        <v>3878591.29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235941.7</v>
      </c>
      <c r="E36" s="24">
        <f>E37+E38</f>
        <v>235941.7</v>
      </c>
      <c r="F36" s="2">
        <f t="shared" si="2"/>
        <v>100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192358</v>
      </c>
      <c r="E37" s="22">
        <v>192358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43583.7</v>
      </c>
      <c r="E38" s="22">
        <v>43583.7</v>
      </c>
      <c r="F38" s="3">
        <f t="shared" si="2"/>
        <v>100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2323400</v>
      </c>
      <c r="E39" s="24">
        <f>E40</f>
        <v>2323400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2323400</v>
      </c>
      <c r="E40" s="22">
        <v>2323400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D39+D36+D34+D29+D26+D22+D20+D13+D32</f>
        <v>24912364.77</v>
      </c>
      <c r="E41" s="24">
        <f>E39+E36+E34+E29+E26+E22+E20+E13+E32</f>
        <v>22677796.420000002</v>
      </c>
      <c r="F41" s="2">
        <f>E41/D41*100</f>
        <v>91.030284075276086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30" t="s">
        <v>32</v>
      </c>
      <c r="B44" s="30"/>
      <c r="C44" s="30"/>
      <c r="D44" s="30"/>
      <c r="E44" s="30"/>
      <c r="F44" s="30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2019-03-15T06:17:51Z</cp:lastPrinted>
  <dcterms:created xsi:type="dcterms:W3CDTF">2015-04-03T06:49:38Z</dcterms:created>
  <dcterms:modified xsi:type="dcterms:W3CDTF">2020-11-11T11:34:35Z</dcterms:modified>
</cp:coreProperties>
</file>